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1'!$A$1:$H$43</definedName>
  </definedNames>
  <calcPr calcId="124519"/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9"/>
  <c r="F20"/>
  <c r="F21"/>
  <c r="F22"/>
  <c r="F23"/>
  <c r="F31"/>
  <c r="F33"/>
  <c r="F35"/>
  <c r="F37"/>
  <c r="F38"/>
  <c r="F39"/>
  <c r="F41"/>
  <c r="F42"/>
  <c r="F43"/>
  <c r="F2"/>
  <c r="E32"/>
  <c r="E31"/>
  <c r="E40"/>
  <c r="F40" s="1"/>
  <c r="E39"/>
  <c r="E34"/>
  <c r="E35"/>
  <c r="E27"/>
  <c r="F27" s="1"/>
  <c r="E28"/>
  <c r="F28" s="1"/>
  <c r="E30"/>
  <c r="F30" s="1"/>
  <c r="E26"/>
  <c r="E25"/>
  <c r="E24"/>
  <c r="D40"/>
  <c r="D39"/>
  <c r="D36"/>
  <c r="F36" s="1"/>
  <c r="D35"/>
  <c r="D34"/>
  <c r="F34" s="1"/>
  <c r="D33"/>
  <c r="D32"/>
  <c r="F32" s="1"/>
  <c r="D31"/>
  <c r="D27"/>
  <c r="D28"/>
  <c r="D26"/>
  <c r="F26" s="1"/>
  <c r="D25"/>
  <c r="F25" s="1"/>
  <c r="D24"/>
  <c r="F24" s="1"/>
</calcChain>
</file>

<file path=xl/sharedStrings.xml><?xml version="1.0" encoding="utf-8"?>
<sst xmlns="http://schemas.openxmlformats.org/spreadsheetml/2006/main" count="61" uniqueCount="58">
  <si>
    <t>Photo</t>
  </si>
  <si>
    <t>Ref de vente</t>
  </si>
  <si>
    <t>PK10J</t>
  </si>
  <si>
    <t>PK10BLS</t>
  </si>
  <si>
    <t>PK10C</t>
  </si>
  <si>
    <t>PK12J</t>
  </si>
  <si>
    <t>PK12BL</t>
  </si>
  <si>
    <t>PK12C</t>
  </si>
  <si>
    <t>PK16JS</t>
  </si>
  <si>
    <t>PK16BL</t>
  </si>
  <si>
    <t>PK16CS</t>
  </si>
  <si>
    <t>HFR240</t>
  </si>
  <si>
    <t>HFR360</t>
  </si>
  <si>
    <t>HFR500</t>
  </si>
  <si>
    <t>HFR600</t>
  </si>
  <si>
    <t>HFR700</t>
  </si>
  <si>
    <t>PK02</t>
  </si>
  <si>
    <t>PK01</t>
  </si>
  <si>
    <t>JC320</t>
  </si>
  <si>
    <t>JC850</t>
  </si>
  <si>
    <t>JC1000</t>
  </si>
  <si>
    <t>TH900</t>
  </si>
  <si>
    <t>TH900C</t>
  </si>
  <si>
    <t>TH600</t>
  </si>
  <si>
    <t>YS360Y</t>
  </si>
  <si>
    <t>YS500Y</t>
  </si>
  <si>
    <t>C95</t>
  </si>
  <si>
    <t>C95P</t>
  </si>
  <si>
    <t>GB01BIO</t>
  </si>
  <si>
    <t>GB03BIO</t>
  </si>
  <si>
    <t>GB03DE</t>
  </si>
  <si>
    <t>GB04DE</t>
  </si>
  <si>
    <t>GBC04N</t>
  </si>
  <si>
    <t>GBC04</t>
  </si>
  <si>
    <t>GBC05</t>
  </si>
  <si>
    <t>IC249</t>
  </si>
  <si>
    <t>IC247</t>
  </si>
  <si>
    <t>IC248</t>
  </si>
  <si>
    <t>IC250</t>
  </si>
  <si>
    <t>IC252</t>
  </si>
  <si>
    <t>IC251</t>
  </si>
  <si>
    <t>IC1000</t>
  </si>
  <si>
    <t>打印时间：2/10/2018 12:03:38 PM</t>
  </si>
  <si>
    <t>IC1002</t>
  </si>
  <si>
    <t>IC1001</t>
  </si>
  <si>
    <t>HL01</t>
  </si>
  <si>
    <t>HL02</t>
  </si>
  <si>
    <t>390LID</t>
  </si>
  <si>
    <t>JC320 LID</t>
  </si>
  <si>
    <t>JC1000 LID</t>
  </si>
  <si>
    <t>PRICE 2018</t>
  </si>
  <si>
    <t>最终谈价</t>
  </si>
  <si>
    <t>维持原价</t>
  </si>
  <si>
    <t>JIUNYO</t>
  </si>
  <si>
    <t>XDF</t>
  </si>
  <si>
    <t>HFS-165</t>
  </si>
  <si>
    <t>HP-1</t>
  </si>
  <si>
    <t>0,0433/PCS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</si>
</sst>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Fill="1" applyBorder="1" applyAlignment="1">
      <alignment horizontal="center" wrapText="1"/>
    </xf>
    <xf numFmtId="10" fontId="4" fillId="0" borderId="5" xfId="1" applyNumberFormat="1" applyFont="1" applyBorder="1" applyAlignment="1">
      <alignment horizontal="center"/>
    </xf>
    <xf numFmtId="10" fontId="4" fillId="2" borderId="5" xfId="1" applyNumberFormat="1" applyFont="1" applyFill="1" applyBorder="1" applyAlignment="1">
      <alignment horizontal="center"/>
    </xf>
    <xf numFmtId="10" fontId="5" fillId="2" borderId="5" xfId="1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4" fillId="2" borderId="9" xfId="1" applyNumberFormat="1" applyFont="1" applyFill="1" applyBorder="1" applyAlignment="1"/>
    <xf numFmtId="10" fontId="4" fillId="2" borderId="10" xfId="1" applyNumberFormat="1" applyFont="1" applyFill="1" applyBorder="1" applyAlignment="1"/>
    <xf numFmtId="10" fontId="4" fillId="2" borderId="11" xfId="1" applyNumberFormat="1" applyFont="1" applyFill="1" applyBorder="1" applyAlignment="1"/>
    <xf numFmtId="2" fontId="4" fillId="2" borderId="10" xfId="1" applyNumberFormat="1" applyFont="1" applyFill="1" applyBorder="1" applyAlignment="1"/>
    <xf numFmtId="0" fontId="3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609600</xdr:colOff>
      <xdr:row>2</xdr:row>
      <xdr:rowOff>0</xdr:rowOff>
    </xdr:to>
    <xdr:pic>
      <xdr:nvPicPr>
        <xdr:cNvPr id="2" name="Picture 1" descr="image000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609600</xdr:colOff>
      <xdr:row>3</xdr:row>
      <xdr:rowOff>0</xdr:rowOff>
    </xdr:to>
    <xdr:pic>
      <xdr:nvPicPr>
        <xdr:cNvPr id="3" name="Picture 2" descr="image0000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609600</xdr:colOff>
      <xdr:row>4</xdr:row>
      <xdr:rowOff>0</xdr:rowOff>
    </xdr:to>
    <xdr:pic>
      <xdr:nvPicPr>
        <xdr:cNvPr id="4" name="Picture 3" descr="image0000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609600</xdr:colOff>
      <xdr:row>5</xdr:row>
      <xdr:rowOff>0</xdr:rowOff>
    </xdr:to>
    <xdr:pic>
      <xdr:nvPicPr>
        <xdr:cNvPr id="5" name="Picture 4" descr="image0000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609600</xdr:colOff>
      <xdr:row>6</xdr:row>
      <xdr:rowOff>0</xdr:rowOff>
    </xdr:to>
    <xdr:pic>
      <xdr:nvPicPr>
        <xdr:cNvPr id="6" name="Picture 5" descr="image0000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609600</xdr:colOff>
      <xdr:row>7</xdr:row>
      <xdr:rowOff>0</xdr:rowOff>
    </xdr:to>
    <xdr:pic>
      <xdr:nvPicPr>
        <xdr:cNvPr id="7" name="Picture 6" descr="image0000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609600</xdr:colOff>
      <xdr:row>8</xdr:row>
      <xdr:rowOff>0</xdr:rowOff>
    </xdr:to>
    <xdr:pic>
      <xdr:nvPicPr>
        <xdr:cNvPr id="8" name="Picture 7" descr="image0000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609600</xdr:colOff>
      <xdr:row>9</xdr:row>
      <xdr:rowOff>0</xdr:rowOff>
    </xdr:to>
    <xdr:pic>
      <xdr:nvPicPr>
        <xdr:cNvPr id="9" name="Picture 8" descr="image0000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609600</xdr:colOff>
      <xdr:row>10</xdr:row>
      <xdr:rowOff>0</xdr:rowOff>
    </xdr:to>
    <xdr:pic>
      <xdr:nvPicPr>
        <xdr:cNvPr id="10" name="Picture 9" descr="image0000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609600</xdr:colOff>
      <xdr:row>11</xdr:row>
      <xdr:rowOff>0</xdr:rowOff>
    </xdr:to>
    <xdr:pic>
      <xdr:nvPicPr>
        <xdr:cNvPr id="11" name="Picture 10" descr="image000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609600</xdr:colOff>
      <xdr:row>12</xdr:row>
      <xdr:rowOff>0</xdr:rowOff>
    </xdr:to>
    <xdr:pic>
      <xdr:nvPicPr>
        <xdr:cNvPr id="12" name="Picture 11" descr="image000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609600</xdr:colOff>
      <xdr:row>13</xdr:row>
      <xdr:rowOff>0</xdr:rowOff>
    </xdr:to>
    <xdr:pic>
      <xdr:nvPicPr>
        <xdr:cNvPr id="13" name="Picture 12" descr="image000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609600</xdr:colOff>
      <xdr:row>14</xdr:row>
      <xdr:rowOff>0</xdr:rowOff>
    </xdr:to>
    <xdr:pic>
      <xdr:nvPicPr>
        <xdr:cNvPr id="14" name="Picture 13" descr="image000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609600</xdr:colOff>
      <xdr:row>15</xdr:row>
      <xdr:rowOff>0</xdr:rowOff>
    </xdr:to>
    <xdr:pic>
      <xdr:nvPicPr>
        <xdr:cNvPr id="15" name="Picture 14" descr="image000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609600</xdr:colOff>
      <xdr:row>16</xdr:row>
      <xdr:rowOff>0</xdr:rowOff>
    </xdr:to>
    <xdr:pic>
      <xdr:nvPicPr>
        <xdr:cNvPr id="16" name="Picture 15" descr="image000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609600</xdr:colOff>
      <xdr:row>17</xdr:row>
      <xdr:rowOff>0</xdr:rowOff>
    </xdr:to>
    <xdr:pic>
      <xdr:nvPicPr>
        <xdr:cNvPr id="17" name="Picture 16" descr="image000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609600</xdr:colOff>
      <xdr:row>18</xdr:row>
      <xdr:rowOff>0</xdr:rowOff>
    </xdr:to>
    <xdr:pic>
      <xdr:nvPicPr>
        <xdr:cNvPr id="18" name="Picture 17" descr="image000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609600</xdr:colOff>
      <xdr:row>19</xdr:row>
      <xdr:rowOff>0</xdr:rowOff>
    </xdr:to>
    <xdr:pic>
      <xdr:nvPicPr>
        <xdr:cNvPr id="19" name="Picture 18" descr="image000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609600</xdr:colOff>
      <xdr:row>20</xdr:row>
      <xdr:rowOff>0</xdr:rowOff>
    </xdr:to>
    <xdr:pic>
      <xdr:nvPicPr>
        <xdr:cNvPr id="20" name="Picture 19" descr="image00019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609600</xdr:colOff>
      <xdr:row>21</xdr:row>
      <xdr:rowOff>0</xdr:rowOff>
    </xdr:to>
    <xdr:pic>
      <xdr:nvPicPr>
        <xdr:cNvPr id="21" name="Picture 20" descr="image000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609600</xdr:colOff>
      <xdr:row>22</xdr:row>
      <xdr:rowOff>0</xdr:rowOff>
    </xdr:to>
    <xdr:pic>
      <xdr:nvPicPr>
        <xdr:cNvPr id="22" name="Picture 21" descr="image00021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609600</xdr:colOff>
      <xdr:row>23</xdr:row>
      <xdr:rowOff>0</xdr:rowOff>
    </xdr:to>
    <xdr:pic>
      <xdr:nvPicPr>
        <xdr:cNvPr id="23" name="Picture 22" descr="image000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609600</xdr:colOff>
      <xdr:row>24</xdr:row>
      <xdr:rowOff>0</xdr:rowOff>
    </xdr:to>
    <xdr:pic>
      <xdr:nvPicPr>
        <xdr:cNvPr id="24" name="Picture 23" descr="image000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609600</xdr:colOff>
      <xdr:row>25</xdr:row>
      <xdr:rowOff>0</xdr:rowOff>
    </xdr:to>
    <xdr:pic>
      <xdr:nvPicPr>
        <xdr:cNvPr id="25" name="Picture 24" descr="image000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609600</xdr:colOff>
      <xdr:row>26</xdr:row>
      <xdr:rowOff>0</xdr:rowOff>
    </xdr:to>
    <xdr:pic>
      <xdr:nvPicPr>
        <xdr:cNvPr id="26" name="Picture 25" descr="image000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609600</xdr:colOff>
      <xdr:row>27</xdr:row>
      <xdr:rowOff>0</xdr:rowOff>
    </xdr:to>
    <xdr:pic>
      <xdr:nvPicPr>
        <xdr:cNvPr id="27" name="Picture 26" descr="image000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609600</xdr:colOff>
      <xdr:row>28</xdr:row>
      <xdr:rowOff>0</xdr:rowOff>
    </xdr:to>
    <xdr:pic>
      <xdr:nvPicPr>
        <xdr:cNvPr id="28" name="Picture 27" descr="image000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609600</xdr:colOff>
      <xdr:row>30</xdr:row>
      <xdr:rowOff>0</xdr:rowOff>
    </xdr:to>
    <xdr:pic>
      <xdr:nvPicPr>
        <xdr:cNvPr id="29" name="Picture 28" descr="image000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609600</xdr:colOff>
      <xdr:row>31</xdr:row>
      <xdr:rowOff>0</xdr:rowOff>
    </xdr:to>
    <xdr:pic>
      <xdr:nvPicPr>
        <xdr:cNvPr id="30" name="Picture 29" descr="image000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609600</xdr:colOff>
      <xdr:row>32</xdr:row>
      <xdr:rowOff>0</xdr:rowOff>
    </xdr:to>
    <xdr:pic>
      <xdr:nvPicPr>
        <xdr:cNvPr id="31" name="Picture 30" descr="image000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609600</xdr:colOff>
      <xdr:row>33</xdr:row>
      <xdr:rowOff>0</xdr:rowOff>
    </xdr:to>
    <xdr:pic>
      <xdr:nvPicPr>
        <xdr:cNvPr id="32" name="Picture 31" descr="image000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609600</xdr:colOff>
      <xdr:row>34</xdr:row>
      <xdr:rowOff>0</xdr:rowOff>
    </xdr:to>
    <xdr:pic>
      <xdr:nvPicPr>
        <xdr:cNvPr id="33" name="Picture 32" descr="image000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609600</xdr:colOff>
      <xdr:row>35</xdr:row>
      <xdr:rowOff>0</xdr:rowOff>
    </xdr:to>
    <xdr:pic>
      <xdr:nvPicPr>
        <xdr:cNvPr id="34" name="Picture 33" descr="image000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609600</xdr:colOff>
      <xdr:row>36</xdr:row>
      <xdr:rowOff>0</xdr:rowOff>
    </xdr:to>
    <xdr:pic>
      <xdr:nvPicPr>
        <xdr:cNvPr id="35" name="Picture 34" descr="image000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609600</xdr:colOff>
      <xdr:row>37</xdr:row>
      <xdr:rowOff>0</xdr:rowOff>
    </xdr:to>
    <xdr:pic>
      <xdr:nvPicPr>
        <xdr:cNvPr id="36" name="Picture 35" descr="image000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609600</xdr:colOff>
      <xdr:row>38</xdr:row>
      <xdr:rowOff>0</xdr:rowOff>
    </xdr:to>
    <xdr:pic>
      <xdr:nvPicPr>
        <xdr:cNvPr id="37" name="Picture 36" descr="image000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609600</xdr:colOff>
      <xdr:row>39</xdr:row>
      <xdr:rowOff>0</xdr:rowOff>
    </xdr:to>
    <xdr:pic>
      <xdr:nvPicPr>
        <xdr:cNvPr id="38" name="Picture 37" descr="image000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609600</xdr:colOff>
      <xdr:row>40</xdr:row>
      <xdr:rowOff>0</xdr:rowOff>
    </xdr:to>
    <xdr:pic>
      <xdr:nvPicPr>
        <xdr:cNvPr id="39" name="Picture 38" descr="image000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609600</xdr:colOff>
      <xdr:row>41</xdr:row>
      <xdr:rowOff>0</xdr:rowOff>
    </xdr:to>
    <xdr:pic>
      <xdr:nvPicPr>
        <xdr:cNvPr id="40" name="Picture 39" descr="image000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609600</xdr:colOff>
      <xdr:row>43</xdr:row>
      <xdr:rowOff>0</xdr:rowOff>
    </xdr:to>
    <xdr:pic>
      <xdr:nvPicPr>
        <xdr:cNvPr id="41" name="Picture 40" descr="image000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609600</xdr:colOff>
      <xdr:row>44</xdr:row>
      <xdr:rowOff>0</xdr:rowOff>
    </xdr:to>
    <xdr:pic>
      <xdr:nvPicPr>
        <xdr:cNvPr id="42" name="Picture 41" descr="image000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609600</xdr:colOff>
      <xdr:row>45</xdr:row>
      <xdr:rowOff>0</xdr:rowOff>
    </xdr:to>
    <xdr:pic>
      <xdr:nvPicPr>
        <xdr:cNvPr id="43" name="Picture 42" descr="image000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609600</xdr:colOff>
      <xdr:row>46</xdr:row>
      <xdr:rowOff>0</xdr:rowOff>
    </xdr:to>
    <xdr:pic>
      <xdr:nvPicPr>
        <xdr:cNvPr id="44" name="Picture 43" descr="image000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609600</xdr:colOff>
      <xdr:row>47</xdr:row>
      <xdr:rowOff>0</xdr:rowOff>
    </xdr:to>
    <xdr:pic>
      <xdr:nvPicPr>
        <xdr:cNvPr id="45" name="Picture 44" descr="image000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609600</xdr:colOff>
      <xdr:row>48</xdr:row>
      <xdr:rowOff>0</xdr:rowOff>
    </xdr:to>
    <xdr:pic>
      <xdr:nvPicPr>
        <xdr:cNvPr id="46" name="Picture 45" descr="image000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609600</xdr:colOff>
      <xdr:row>49</xdr:row>
      <xdr:rowOff>0</xdr:rowOff>
    </xdr:to>
    <xdr:pic>
      <xdr:nvPicPr>
        <xdr:cNvPr id="47" name="Picture 46" descr="image000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609600</xdr:colOff>
      <xdr:row>50</xdr:row>
      <xdr:rowOff>0</xdr:rowOff>
    </xdr:to>
    <xdr:pic>
      <xdr:nvPicPr>
        <xdr:cNvPr id="48" name="Picture 47" descr="image000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609600</xdr:colOff>
      <xdr:row>51</xdr:row>
      <xdr:rowOff>0</xdr:rowOff>
    </xdr:to>
    <xdr:pic>
      <xdr:nvPicPr>
        <xdr:cNvPr id="49" name="Picture 48" descr="image000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609600</xdr:colOff>
      <xdr:row>52</xdr:row>
      <xdr:rowOff>0</xdr:rowOff>
    </xdr:to>
    <xdr:pic>
      <xdr:nvPicPr>
        <xdr:cNvPr id="50" name="Picture 49" descr="image000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" y="1"/>
          <a:ext cx="2" cy="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topLeftCell="A31" workbookViewId="0">
      <selection activeCell="A35" sqref="A35:XFD35"/>
    </sheetView>
  </sheetViews>
  <sheetFormatPr baseColWidth="10" defaultColWidth="9.140625" defaultRowHeight="14.25"/>
  <cols>
    <col min="1" max="1" width="1" customWidth="1"/>
    <col min="2" max="2" width="22.140625" customWidth="1"/>
    <col min="3" max="3" width="14.140625" style="4" customWidth="1"/>
    <col min="4" max="4" width="13.7109375" style="4" customWidth="1"/>
    <col min="5" max="5" width="9.140625" style="4"/>
    <col min="6" max="6" width="8.85546875" style="4" customWidth="1"/>
    <col min="7" max="7" width="18.42578125" style="4" customWidth="1"/>
    <col min="8" max="8" width="9.140625" style="4"/>
  </cols>
  <sheetData>
    <row r="1" spans="1:9" ht="22.9" customHeight="1">
      <c r="A1" s="25" t="s">
        <v>0</v>
      </c>
      <c r="B1" s="25"/>
      <c r="C1" s="2" t="s">
        <v>1</v>
      </c>
      <c r="D1" s="2" t="s">
        <v>50</v>
      </c>
      <c r="E1" s="3">
        <v>2017</v>
      </c>
      <c r="F1" s="3"/>
      <c r="G1" s="3" t="s">
        <v>51</v>
      </c>
      <c r="H1" s="3" t="s">
        <v>53</v>
      </c>
      <c r="I1" t="s">
        <v>54</v>
      </c>
    </row>
    <row r="2" spans="1:9" ht="35.450000000000003" customHeight="1">
      <c r="A2" s="24"/>
      <c r="B2" s="24"/>
      <c r="C2" s="5" t="s">
        <v>2</v>
      </c>
      <c r="D2" s="2">
        <v>24.6</v>
      </c>
      <c r="E2" s="3">
        <v>22.6</v>
      </c>
      <c r="F2" s="6">
        <f>(D2-E2)/E2</f>
        <v>8.8495575221238937E-2</v>
      </c>
      <c r="G2" s="14"/>
      <c r="H2" s="3"/>
    </row>
    <row r="3" spans="1:9" ht="34.700000000000003" customHeight="1">
      <c r="A3" s="24"/>
      <c r="B3" s="24"/>
      <c r="C3" s="5" t="s">
        <v>3</v>
      </c>
      <c r="D3" s="2">
        <v>24.6</v>
      </c>
      <c r="E3" s="3">
        <v>22.6</v>
      </c>
      <c r="F3" s="6">
        <f t="shared" ref="F3:F43" si="0">(D3-E3)/E3</f>
        <v>8.8495575221238937E-2</v>
      </c>
      <c r="G3" s="15"/>
      <c r="H3" s="3"/>
    </row>
    <row r="4" spans="1:9" ht="34.700000000000003" customHeight="1">
      <c r="A4" s="24"/>
      <c r="B4" s="24"/>
      <c r="C4" s="5" t="s">
        <v>4</v>
      </c>
      <c r="D4" s="2">
        <v>24.6</v>
      </c>
      <c r="E4" s="3">
        <v>22.6</v>
      </c>
      <c r="F4" s="6">
        <f t="shared" si="0"/>
        <v>8.8495575221238937E-2</v>
      </c>
      <c r="G4" s="15"/>
      <c r="H4" s="3"/>
    </row>
    <row r="5" spans="1:9" ht="34.700000000000003" customHeight="1">
      <c r="A5" s="24"/>
      <c r="B5" s="24"/>
      <c r="C5" s="5" t="s">
        <v>5</v>
      </c>
      <c r="D5" s="2">
        <v>23.6</v>
      </c>
      <c r="E5" s="3">
        <v>21.9</v>
      </c>
      <c r="F5" s="6">
        <f t="shared" si="0"/>
        <v>7.7625570776255842E-2</v>
      </c>
      <c r="G5" s="17"/>
      <c r="H5" s="3">
        <v>22.3</v>
      </c>
    </row>
    <row r="6" spans="1:9" ht="35.450000000000003" customHeight="1">
      <c r="A6" s="24"/>
      <c r="B6" s="24"/>
      <c r="C6" s="5" t="s">
        <v>6</v>
      </c>
      <c r="D6" s="2">
        <v>23.6</v>
      </c>
      <c r="E6" s="3">
        <v>21.9</v>
      </c>
      <c r="F6" s="6">
        <f t="shared" si="0"/>
        <v>7.7625570776255842E-2</v>
      </c>
      <c r="G6" s="15"/>
      <c r="H6" s="3">
        <v>22.3</v>
      </c>
    </row>
    <row r="7" spans="1:9" ht="34.700000000000003" customHeight="1">
      <c r="A7" s="24"/>
      <c r="B7" s="24"/>
      <c r="C7" s="5" t="s">
        <v>7</v>
      </c>
      <c r="D7" s="2">
        <v>23.7</v>
      </c>
      <c r="E7" s="3">
        <v>21.9</v>
      </c>
      <c r="F7" s="6">
        <f t="shared" si="0"/>
        <v>8.2191780821917845E-2</v>
      </c>
      <c r="G7" s="16"/>
      <c r="H7" s="3">
        <v>22.3</v>
      </c>
    </row>
    <row r="8" spans="1:9" ht="34.700000000000003" customHeight="1">
      <c r="A8" s="24"/>
      <c r="B8" s="24"/>
      <c r="C8" s="5" t="s">
        <v>8</v>
      </c>
      <c r="D8" s="2">
        <v>27.1</v>
      </c>
      <c r="E8" s="3">
        <v>25.6</v>
      </c>
      <c r="F8" s="6">
        <f t="shared" si="0"/>
        <v>5.859375E-2</v>
      </c>
      <c r="G8" s="7">
        <v>0.05</v>
      </c>
      <c r="H8" s="3">
        <v>29.9</v>
      </c>
      <c r="I8">
        <v>29.3</v>
      </c>
    </row>
    <row r="9" spans="1:9" ht="34.700000000000003" customHeight="1">
      <c r="A9" s="24"/>
      <c r="B9" s="24"/>
      <c r="C9" s="5" t="s">
        <v>9</v>
      </c>
      <c r="D9" s="2">
        <v>27.1</v>
      </c>
      <c r="E9" s="3">
        <v>25.6</v>
      </c>
      <c r="F9" s="6">
        <f t="shared" si="0"/>
        <v>5.859375E-2</v>
      </c>
      <c r="G9" s="7">
        <v>0.05</v>
      </c>
      <c r="H9" s="3">
        <v>29.9</v>
      </c>
      <c r="I9">
        <v>29.3</v>
      </c>
    </row>
    <row r="10" spans="1:9" ht="35.450000000000003" customHeight="1">
      <c r="A10" s="24"/>
      <c r="B10" s="24"/>
      <c r="C10" s="5" t="s">
        <v>10</v>
      </c>
      <c r="D10" s="2">
        <v>27.1</v>
      </c>
      <c r="E10" s="3">
        <v>25.6</v>
      </c>
      <c r="F10" s="6">
        <f t="shared" si="0"/>
        <v>5.859375E-2</v>
      </c>
      <c r="G10" s="7">
        <v>0.05</v>
      </c>
      <c r="H10" s="3">
        <v>29.9</v>
      </c>
      <c r="I10">
        <v>29.3</v>
      </c>
    </row>
    <row r="11" spans="1:9" ht="34.700000000000003" customHeight="1">
      <c r="A11" s="24"/>
      <c r="B11" s="24"/>
      <c r="C11" s="5" t="s">
        <v>7</v>
      </c>
      <c r="D11" s="2">
        <v>13.6</v>
      </c>
      <c r="E11" s="3">
        <v>12.4</v>
      </c>
      <c r="F11" s="6">
        <f t="shared" si="0"/>
        <v>9.6774193548387039E-2</v>
      </c>
      <c r="G11" s="7">
        <v>0.05</v>
      </c>
      <c r="H11" s="3">
        <v>14.88</v>
      </c>
      <c r="I11">
        <v>13.9</v>
      </c>
    </row>
    <row r="12" spans="1:9" ht="34.700000000000003" customHeight="1">
      <c r="A12" s="24"/>
      <c r="B12" s="24"/>
      <c r="C12" s="5" t="s">
        <v>11</v>
      </c>
      <c r="D12" s="2"/>
      <c r="E12" s="3"/>
      <c r="F12" s="6"/>
      <c r="G12" s="6"/>
      <c r="H12" s="3"/>
    </row>
    <row r="13" spans="1:9" ht="34.700000000000003" customHeight="1">
      <c r="A13" s="24"/>
      <c r="B13" s="24"/>
      <c r="C13" s="5" t="s">
        <v>12</v>
      </c>
      <c r="D13" s="2"/>
      <c r="E13" s="3"/>
      <c r="F13" s="6"/>
      <c r="G13" s="6"/>
      <c r="H13" s="3"/>
    </row>
    <row r="14" spans="1:9" ht="35.450000000000003" customHeight="1">
      <c r="A14" s="24"/>
      <c r="B14" s="24"/>
      <c r="C14" s="5" t="s">
        <v>13</v>
      </c>
      <c r="D14" s="2"/>
      <c r="E14" s="3"/>
      <c r="F14" s="6"/>
      <c r="G14" s="6"/>
      <c r="H14" s="3"/>
    </row>
    <row r="15" spans="1:9" ht="34.700000000000003" customHeight="1">
      <c r="A15" s="24"/>
      <c r="B15" s="24"/>
      <c r="C15" s="5" t="s">
        <v>14</v>
      </c>
      <c r="D15" s="2"/>
      <c r="E15" s="3"/>
      <c r="F15" s="6"/>
      <c r="G15" s="6"/>
      <c r="H15" s="3"/>
    </row>
    <row r="16" spans="1:9" ht="35.450000000000003" customHeight="1">
      <c r="A16" s="24"/>
      <c r="B16" s="24"/>
      <c r="C16" s="5" t="s">
        <v>15</v>
      </c>
      <c r="D16" s="2"/>
      <c r="E16" s="3"/>
      <c r="F16" s="6"/>
      <c r="G16" s="6"/>
      <c r="H16" s="3"/>
    </row>
    <row r="17" spans="1:10" ht="34.700000000000003" customHeight="1">
      <c r="A17" s="24"/>
      <c r="B17" s="24"/>
      <c r="C17" s="5" t="s">
        <v>12</v>
      </c>
      <c r="D17" s="2"/>
      <c r="E17" s="3"/>
      <c r="F17" s="6"/>
      <c r="G17" s="6"/>
      <c r="H17" s="3"/>
    </row>
    <row r="18" spans="1:10" ht="34.700000000000003" customHeight="1">
      <c r="A18" s="24"/>
      <c r="B18" s="24"/>
      <c r="C18" s="5" t="s">
        <v>15</v>
      </c>
      <c r="D18" s="2"/>
      <c r="E18" s="3"/>
      <c r="F18" s="6"/>
      <c r="G18" s="6"/>
      <c r="H18" s="3"/>
    </row>
    <row r="19" spans="1:10" ht="34.700000000000003" customHeight="1">
      <c r="A19" s="24"/>
      <c r="B19" s="24"/>
      <c r="C19" s="5" t="s">
        <v>16</v>
      </c>
      <c r="D19" s="2">
        <v>21.8</v>
      </c>
      <c r="E19" s="3">
        <v>20.7</v>
      </c>
      <c r="F19" s="6">
        <f t="shared" si="0"/>
        <v>5.3140096618357557E-2</v>
      </c>
      <c r="G19" s="6"/>
      <c r="H19" s="3">
        <v>22.05</v>
      </c>
      <c r="I19">
        <v>22.7</v>
      </c>
    </row>
    <row r="20" spans="1:10" ht="34.700000000000003" customHeight="1">
      <c r="A20" s="24"/>
      <c r="B20" s="24"/>
      <c r="C20" s="5" t="s">
        <v>17</v>
      </c>
      <c r="D20" s="2">
        <v>21.8</v>
      </c>
      <c r="E20" s="3">
        <v>20.7</v>
      </c>
      <c r="F20" s="6">
        <f t="shared" si="0"/>
        <v>5.3140096618357557E-2</v>
      </c>
      <c r="G20" s="6"/>
      <c r="H20" s="3">
        <v>22.05</v>
      </c>
      <c r="I20">
        <v>22.7</v>
      </c>
    </row>
    <row r="21" spans="1:10" ht="34.700000000000003" customHeight="1">
      <c r="A21" s="24"/>
      <c r="B21" s="24"/>
      <c r="C21" s="5" t="s">
        <v>47</v>
      </c>
      <c r="D21" s="2">
        <v>13</v>
      </c>
      <c r="E21" s="3">
        <v>12</v>
      </c>
      <c r="F21" s="6">
        <f t="shared" si="0"/>
        <v>8.3333333333333329E-2</v>
      </c>
      <c r="G21" s="7">
        <v>0.05</v>
      </c>
      <c r="H21" s="3">
        <v>12.1</v>
      </c>
      <c r="I21">
        <v>13.1</v>
      </c>
    </row>
    <row r="22" spans="1:10" ht="35.450000000000003" customHeight="1">
      <c r="A22" s="24"/>
      <c r="B22" s="24"/>
      <c r="C22" s="5" t="s">
        <v>18</v>
      </c>
      <c r="D22" s="2">
        <v>23.3</v>
      </c>
      <c r="E22" s="3">
        <v>22.23</v>
      </c>
      <c r="F22" s="6">
        <f t="shared" si="0"/>
        <v>4.8133153396311301E-2</v>
      </c>
      <c r="G22" s="6"/>
      <c r="H22" s="3">
        <v>24.15</v>
      </c>
    </row>
    <row r="23" spans="1:10" ht="34.700000000000003" customHeight="1">
      <c r="A23" s="24"/>
      <c r="B23" s="24"/>
      <c r="C23" s="5" t="s">
        <v>48</v>
      </c>
      <c r="D23" s="2">
        <v>9.9</v>
      </c>
      <c r="E23" s="3">
        <v>8.9</v>
      </c>
      <c r="F23" s="6">
        <f t="shared" si="0"/>
        <v>0.11235955056179775</v>
      </c>
      <c r="G23" s="7">
        <v>0.05</v>
      </c>
      <c r="H23" s="3">
        <v>9.6</v>
      </c>
    </row>
    <row r="24" spans="1:10" ht="35.450000000000003" customHeight="1">
      <c r="A24" s="24"/>
      <c r="B24" s="24"/>
      <c r="C24" s="5" t="s">
        <v>19</v>
      </c>
      <c r="D24" s="2">
        <f>0.0346*600</f>
        <v>20.759999999999998</v>
      </c>
      <c r="E24" s="3">
        <f>0.03142*600</f>
        <v>18.851999999999997</v>
      </c>
      <c r="F24" s="6">
        <f t="shared" si="0"/>
        <v>0.10120942075111403</v>
      </c>
      <c r="G24" s="7">
        <v>0.05</v>
      </c>
      <c r="H24" s="3">
        <v>23.68</v>
      </c>
      <c r="I24">
        <v>24.7</v>
      </c>
    </row>
    <row r="25" spans="1:10" ht="34.700000000000003" customHeight="1">
      <c r="A25" s="24"/>
      <c r="B25" s="24"/>
      <c r="C25" s="5" t="s">
        <v>20</v>
      </c>
      <c r="D25" s="2">
        <f>0.0442*600</f>
        <v>26.520000000000003</v>
      </c>
      <c r="E25" s="3">
        <f>0.04217*600</f>
        <v>25.302</v>
      </c>
      <c r="F25" s="6">
        <f t="shared" si="0"/>
        <v>4.8138487076120604E-2</v>
      </c>
      <c r="G25" s="6"/>
      <c r="H25" s="3">
        <v>25.92</v>
      </c>
      <c r="I25">
        <v>28.1</v>
      </c>
    </row>
    <row r="26" spans="1:10" ht="34.700000000000003" customHeight="1">
      <c r="A26" s="24"/>
      <c r="B26" s="24"/>
      <c r="C26" s="5" t="s">
        <v>49</v>
      </c>
      <c r="D26" s="2">
        <f>0.01978*600</f>
        <v>11.867999999999999</v>
      </c>
      <c r="E26" s="3">
        <f>0.01878*600</f>
        <v>11.268000000000001</v>
      </c>
      <c r="F26" s="6">
        <f t="shared" si="0"/>
        <v>5.3248136315228775E-2</v>
      </c>
      <c r="G26" s="6"/>
      <c r="H26" s="3">
        <v>12.4</v>
      </c>
      <c r="I26">
        <v>11.5</v>
      </c>
    </row>
    <row r="27" spans="1:10" ht="34.700000000000003" customHeight="1">
      <c r="A27" s="24"/>
      <c r="B27" s="24"/>
      <c r="C27" s="5" t="s">
        <v>21</v>
      </c>
      <c r="D27" s="2">
        <f>0.0675*600</f>
        <v>40.5</v>
      </c>
      <c r="E27" s="3">
        <f>0.0675*600</f>
        <v>40.5</v>
      </c>
      <c r="F27" s="6">
        <f t="shared" si="0"/>
        <v>0</v>
      </c>
      <c r="G27" s="6"/>
      <c r="H27" s="3"/>
    </row>
    <row r="28" spans="1:10" ht="35.450000000000003" customHeight="1">
      <c r="A28" s="24"/>
      <c r="B28" s="24"/>
      <c r="C28" s="5" t="s">
        <v>22</v>
      </c>
      <c r="D28" s="2">
        <f>0.0485*600</f>
        <v>29.1</v>
      </c>
      <c r="E28" s="3">
        <f>0.0474*600</f>
        <v>28.439999999999998</v>
      </c>
      <c r="F28" s="6">
        <f t="shared" si="0"/>
        <v>2.3206751054852454E-2</v>
      </c>
      <c r="G28" s="6"/>
      <c r="H28" s="3"/>
      <c r="J28" t="s">
        <v>55</v>
      </c>
    </row>
    <row r="29" spans="1:10" ht="35.450000000000003" customHeight="1">
      <c r="A29" s="18"/>
      <c r="B29" s="18"/>
      <c r="C29" s="5" t="s">
        <v>56</v>
      </c>
      <c r="D29" s="2" t="s">
        <v>57</v>
      </c>
      <c r="E29" s="3"/>
      <c r="F29" s="6"/>
      <c r="G29" s="6"/>
      <c r="H29" s="3"/>
    </row>
    <row r="30" spans="1:10" ht="34.700000000000003" customHeight="1">
      <c r="A30" s="24"/>
      <c r="B30" s="24"/>
      <c r="C30" s="5" t="s">
        <v>23</v>
      </c>
      <c r="D30" s="2">
        <v>39.479999999999997</v>
      </c>
      <c r="E30" s="3">
        <f>0.0658*600</f>
        <v>39.479999999999997</v>
      </c>
      <c r="F30" s="6">
        <f t="shared" si="0"/>
        <v>0</v>
      </c>
      <c r="G30" s="6"/>
      <c r="H30" s="3"/>
    </row>
    <row r="31" spans="1:10" ht="34.700000000000003" customHeight="1">
      <c r="A31" s="24"/>
      <c r="B31" s="24"/>
      <c r="C31" s="5" t="s">
        <v>45</v>
      </c>
      <c r="D31" s="2">
        <f>0.06634*600</f>
        <v>39.803999999999995</v>
      </c>
      <c r="E31" s="3">
        <f>0.0549*600</f>
        <v>32.94</v>
      </c>
      <c r="F31" s="6">
        <f t="shared" si="0"/>
        <v>0.20837887067395258</v>
      </c>
      <c r="G31" s="6"/>
      <c r="H31" s="3"/>
    </row>
    <row r="32" spans="1:10" ht="34.700000000000003" customHeight="1">
      <c r="A32" s="24"/>
      <c r="B32" s="24"/>
      <c r="C32" s="5" t="s">
        <v>46</v>
      </c>
      <c r="D32" s="2">
        <f>0.08132*600</f>
        <v>48.792000000000002</v>
      </c>
      <c r="E32" s="3">
        <f>0.0678*600</f>
        <v>40.68</v>
      </c>
      <c r="F32" s="6">
        <f t="shared" si="0"/>
        <v>0.19941002949852513</v>
      </c>
      <c r="G32" s="6"/>
      <c r="H32" s="3"/>
    </row>
    <row r="33" spans="1:9" ht="35.450000000000003" customHeight="1">
      <c r="A33" s="24"/>
      <c r="B33" s="24"/>
      <c r="C33" s="5" t="s">
        <v>24</v>
      </c>
      <c r="D33" s="2">
        <f>0.01763*2000</f>
        <v>35.26</v>
      </c>
      <c r="E33" s="3">
        <v>35.26</v>
      </c>
      <c r="F33" s="6">
        <f t="shared" si="0"/>
        <v>0</v>
      </c>
      <c r="G33" s="6"/>
      <c r="H33" s="3"/>
      <c r="I33">
        <v>34.700000000000003</v>
      </c>
    </row>
    <row r="34" spans="1:9" ht="34.700000000000003" customHeight="1">
      <c r="A34" s="24"/>
      <c r="B34" s="24"/>
      <c r="C34" s="5" t="s">
        <v>25</v>
      </c>
      <c r="D34" s="2">
        <f>0.01922*2000</f>
        <v>38.440000000000005</v>
      </c>
      <c r="E34" s="3">
        <f>0.01922*2000</f>
        <v>38.440000000000005</v>
      </c>
      <c r="F34" s="6">
        <f t="shared" si="0"/>
        <v>0</v>
      </c>
      <c r="G34" s="6"/>
      <c r="H34" s="3"/>
      <c r="I34">
        <v>36.700000000000003</v>
      </c>
    </row>
    <row r="35" spans="1:9" ht="34.700000000000003" customHeight="1">
      <c r="A35" s="24"/>
      <c r="B35" s="24"/>
      <c r="C35" s="5" t="s">
        <v>26</v>
      </c>
      <c r="D35" s="2">
        <f>0.0167*2000</f>
        <v>33.4</v>
      </c>
      <c r="E35" s="3">
        <f>0.0167*2000</f>
        <v>33.4</v>
      </c>
      <c r="F35" s="6">
        <f t="shared" si="0"/>
        <v>0</v>
      </c>
      <c r="G35" s="6"/>
      <c r="H35" s="3"/>
      <c r="I35">
        <v>25.2</v>
      </c>
    </row>
    <row r="36" spans="1:9" ht="34.700000000000003" customHeight="1">
      <c r="A36" s="24"/>
      <c r="B36" s="24"/>
      <c r="C36" s="5" t="s">
        <v>27</v>
      </c>
      <c r="D36" s="2">
        <f>0.00977*2000</f>
        <v>19.54</v>
      </c>
      <c r="E36" s="3">
        <v>19.54</v>
      </c>
      <c r="F36" s="6">
        <f t="shared" si="0"/>
        <v>0</v>
      </c>
      <c r="G36" s="6"/>
      <c r="H36" s="3"/>
      <c r="I36">
        <v>16.399999999999999</v>
      </c>
    </row>
    <row r="37" spans="1:9" ht="35.450000000000003" customHeight="1">
      <c r="A37" s="24"/>
      <c r="B37" s="24"/>
      <c r="C37" s="5" t="s">
        <v>28</v>
      </c>
      <c r="D37" s="2">
        <v>18.2</v>
      </c>
      <c r="E37" s="3">
        <v>17.97</v>
      </c>
      <c r="F37" s="6">
        <f t="shared" si="0"/>
        <v>1.2799109627156396E-2</v>
      </c>
      <c r="G37" s="6"/>
      <c r="H37" s="3">
        <v>18.8</v>
      </c>
    </row>
    <row r="38" spans="1:9" ht="34.700000000000003" customHeight="1">
      <c r="A38" s="24"/>
      <c r="B38" s="24"/>
      <c r="C38" s="5" t="s">
        <v>29</v>
      </c>
      <c r="D38" s="2">
        <v>29.5</v>
      </c>
      <c r="E38" s="3">
        <v>29.5</v>
      </c>
      <c r="F38" s="6">
        <f t="shared" si="0"/>
        <v>0</v>
      </c>
      <c r="G38" s="6"/>
      <c r="H38" s="3">
        <v>29.5</v>
      </c>
    </row>
    <row r="39" spans="1:9" ht="35.450000000000003" customHeight="1">
      <c r="A39" s="24"/>
      <c r="B39" s="24"/>
      <c r="C39" s="5" t="s">
        <v>30</v>
      </c>
      <c r="D39" s="2">
        <f>38.9/2</f>
        <v>19.45</v>
      </c>
      <c r="E39" s="3">
        <f>38.9/2</f>
        <v>19.45</v>
      </c>
      <c r="F39" s="6">
        <f t="shared" si="0"/>
        <v>0</v>
      </c>
      <c r="G39" s="6"/>
      <c r="H39" s="3">
        <v>19.45</v>
      </c>
    </row>
    <row r="40" spans="1:9" ht="34.700000000000003" customHeight="1">
      <c r="A40" s="24"/>
      <c r="B40" s="24"/>
      <c r="C40" s="5" t="s">
        <v>31</v>
      </c>
      <c r="D40" s="2">
        <f>48.62/2</f>
        <v>24.31</v>
      </c>
      <c r="E40" s="3">
        <f>48.4/2</f>
        <v>24.2</v>
      </c>
      <c r="F40" s="6">
        <f t="shared" si="0"/>
        <v>4.5454545454545218E-3</v>
      </c>
      <c r="G40" s="8" t="s">
        <v>52</v>
      </c>
      <c r="H40" s="3">
        <v>24.2</v>
      </c>
    </row>
    <row r="41" spans="1:9" ht="34.700000000000003" customHeight="1">
      <c r="A41" s="24"/>
      <c r="B41" s="24"/>
      <c r="C41" s="5" t="s">
        <v>32</v>
      </c>
      <c r="D41" s="2">
        <v>12</v>
      </c>
      <c r="E41" s="3">
        <v>12</v>
      </c>
      <c r="F41" s="6">
        <f t="shared" si="0"/>
        <v>0</v>
      </c>
      <c r="G41" s="6"/>
      <c r="H41" s="3"/>
    </row>
    <row r="42" spans="1:9" ht="34.700000000000003" customHeight="1">
      <c r="A42" s="24"/>
      <c r="B42" s="24"/>
      <c r="C42" s="5" t="s">
        <v>33</v>
      </c>
      <c r="D42" s="2">
        <v>12</v>
      </c>
      <c r="E42" s="3">
        <v>12</v>
      </c>
      <c r="F42" s="6">
        <f t="shared" si="0"/>
        <v>0</v>
      </c>
      <c r="G42" s="6"/>
      <c r="H42" s="3"/>
    </row>
    <row r="43" spans="1:9" ht="35.450000000000003" customHeight="1">
      <c r="A43" s="24"/>
      <c r="B43" s="24"/>
      <c r="C43" s="5" t="s">
        <v>34</v>
      </c>
      <c r="D43" s="2">
        <v>14.2</v>
      </c>
      <c r="E43" s="3">
        <v>14.2</v>
      </c>
      <c r="F43" s="6">
        <f t="shared" si="0"/>
        <v>0</v>
      </c>
      <c r="G43" s="6"/>
      <c r="H43" s="3"/>
    </row>
    <row r="44" spans="1:9" ht="34.700000000000003" customHeight="1">
      <c r="A44" s="22"/>
      <c r="B44" s="23"/>
      <c r="C44" s="9" t="s">
        <v>35</v>
      </c>
      <c r="D44" s="10"/>
    </row>
    <row r="45" spans="1:9" ht="35.450000000000003" customHeight="1">
      <c r="A45" s="19"/>
      <c r="B45" s="20"/>
      <c r="C45" s="11" t="s">
        <v>36</v>
      </c>
      <c r="D45" s="12"/>
    </row>
    <row r="46" spans="1:9" ht="34.700000000000003" customHeight="1">
      <c r="A46" s="19"/>
      <c r="B46" s="20"/>
      <c r="C46" s="11" t="s">
        <v>37</v>
      </c>
      <c r="D46" s="12"/>
    </row>
    <row r="47" spans="1:9" ht="34.700000000000003" customHeight="1">
      <c r="A47" s="19"/>
      <c r="B47" s="20"/>
      <c r="C47" s="11" t="s">
        <v>38</v>
      </c>
      <c r="D47" s="12"/>
    </row>
    <row r="48" spans="1:9" ht="34.700000000000003" customHeight="1">
      <c r="A48" s="19"/>
      <c r="B48" s="20"/>
      <c r="C48" s="11" t="s">
        <v>39</v>
      </c>
      <c r="D48" s="12"/>
    </row>
    <row r="49" spans="1:4" ht="35.450000000000003" customHeight="1">
      <c r="A49" s="19"/>
      <c r="B49" s="20"/>
      <c r="C49" s="11" t="s">
        <v>40</v>
      </c>
      <c r="D49" s="12"/>
    </row>
    <row r="50" spans="1:4" ht="34.700000000000003" customHeight="1">
      <c r="A50" s="19"/>
      <c r="B50" s="20"/>
      <c r="C50" s="11" t="s">
        <v>41</v>
      </c>
      <c r="D50" s="12"/>
    </row>
    <row r="51" spans="1:4" ht="35.450000000000003" customHeight="1">
      <c r="A51" s="19"/>
      <c r="B51" s="20"/>
      <c r="C51" s="11" t="s">
        <v>43</v>
      </c>
      <c r="D51" s="12"/>
    </row>
    <row r="52" spans="1:4" ht="34.700000000000003" customHeight="1">
      <c r="A52" s="19"/>
      <c r="B52" s="20"/>
      <c r="C52" s="11" t="s">
        <v>44</v>
      </c>
      <c r="D52" s="12"/>
    </row>
    <row r="53" spans="1:4" ht="74.099999999999994" customHeight="1">
      <c r="A53" s="1"/>
      <c r="B53" s="1"/>
      <c r="C53" s="13"/>
      <c r="D53" s="13"/>
    </row>
    <row r="54" spans="1:4" ht="74.099999999999994" customHeight="1"/>
    <row r="55" spans="1:4" ht="74.099999999999994" customHeight="1"/>
    <row r="56" spans="1:4" ht="74.099999999999994" customHeight="1"/>
    <row r="57" spans="1:4" ht="74.099999999999994" customHeight="1"/>
    <row r="58" spans="1:4" ht="40.700000000000003" customHeight="1"/>
    <row r="59" spans="1:4" ht="40.700000000000003" customHeight="1"/>
    <row r="60" spans="1:4" ht="11.85" customHeight="1">
      <c r="B60" s="21" t="s">
        <v>42</v>
      </c>
      <c r="C60" s="21"/>
      <c r="D60" s="21"/>
    </row>
  </sheetData>
  <mergeCells count="52">
    <mergeCell ref="A1:B1"/>
    <mergeCell ref="A2:B2"/>
    <mergeCell ref="A11:B11"/>
    <mergeCell ref="A12:B12"/>
    <mergeCell ref="A9:B9"/>
    <mergeCell ref="A10:B10"/>
    <mergeCell ref="A7:B7"/>
    <mergeCell ref="A8:B8"/>
    <mergeCell ref="A5:B5"/>
    <mergeCell ref="A6:B6"/>
    <mergeCell ref="A3:B3"/>
    <mergeCell ref="A4:B4"/>
    <mergeCell ref="A17:B17"/>
    <mergeCell ref="A18:B18"/>
    <mergeCell ref="A16:B16"/>
    <mergeCell ref="A15:B15"/>
    <mergeCell ref="A13:B13"/>
    <mergeCell ref="A14:B14"/>
    <mergeCell ref="A23:B23"/>
    <mergeCell ref="A21:B21"/>
    <mergeCell ref="A22:B22"/>
    <mergeCell ref="A19:B19"/>
    <mergeCell ref="A20:B20"/>
    <mergeCell ref="A27:B27"/>
    <mergeCell ref="A28:B28"/>
    <mergeCell ref="A25:B25"/>
    <mergeCell ref="A26:B26"/>
    <mergeCell ref="A24:B24"/>
    <mergeCell ref="A34:B34"/>
    <mergeCell ref="A35:B35"/>
    <mergeCell ref="A32:B32"/>
    <mergeCell ref="A33:B33"/>
    <mergeCell ref="A30:B30"/>
    <mergeCell ref="A31:B31"/>
    <mergeCell ref="A40:B40"/>
    <mergeCell ref="A41:B41"/>
    <mergeCell ref="A39:B39"/>
    <mergeCell ref="A38:B38"/>
    <mergeCell ref="A36:B36"/>
    <mergeCell ref="A37:B37"/>
    <mergeCell ref="A46:B46"/>
    <mergeCell ref="A47:B47"/>
    <mergeCell ref="A44:B44"/>
    <mergeCell ref="A45:B45"/>
    <mergeCell ref="A42:B42"/>
    <mergeCell ref="A43:B43"/>
    <mergeCell ref="A52:B52"/>
    <mergeCell ref="B60:D60"/>
    <mergeCell ref="A51:B51"/>
    <mergeCell ref="A50:B50"/>
    <mergeCell ref="A48:B48"/>
    <mergeCell ref="A49:B49"/>
  </mergeCells>
  <pageMargins left="0.39370078740157499" right="0.39370078740157499" top="0.35433070866141703" bottom="7.8740157480315001E-2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Page 1</vt:lpstr>
      <vt:lpstr>'Page 1'!Zone_d_impression</vt:lpstr>
    </vt:vector>
  </TitlesOfParts>
  <Company>Stimulsoft Reports 2015.2.0 from 30 September 2015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juliette</dc:creator>
  <cp:lastModifiedBy>compta</cp:lastModifiedBy>
  <cp:lastPrinted>2018-02-10T12:12:29Z</cp:lastPrinted>
  <dcterms:created xsi:type="dcterms:W3CDTF">2018-02-10T12:04:26Z</dcterms:created>
  <dcterms:modified xsi:type="dcterms:W3CDTF">2018-07-17T10:15:14Z</dcterms:modified>
</cp:coreProperties>
</file>