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0995"/>
  </bookViews>
  <sheets>
    <sheet name="Feuil1" sheetId="1" r:id="rId1"/>
    <sheet name="Feuil2" sheetId="2" r:id="rId2"/>
    <sheet name="Feuil3" sheetId="3" r:id="rId3"/>
  </sheets>
  <definedNames>
    <definedName name="qté">Feuil1!$B$38</definedName>
    <definedName name="qté_c">Feuil1!$B$39</definedName>
    <definedName name="qté1">Feuil1!$B$40</definedName>
    <definedName name="remise">Feuil1!$B$41</definedName>
    <definedName name="remise_2">Feuil1!$B$42</definedName>
    <definedName name="remise_3">Feuil1!$B$43</definedName>
    <definedName name="remmise_2">Feuil1!$B$42</definedName>
  </definedNames>
  <calcPr calcId="124519" refMode="R1C1"/>
</workbook>
</file>

<file path=xl/calcChain.xml><?xml version="1.0" encoding="utf-8"?>
<calcChain xmlns="http://schemas.openxmlformats.org/spreadsheetml/2006/main">
  <c r="H30" i="1"/>
  <c r="H31"/>
  <c r="H32"/>
  <c r="G30"/>
  <c r="G31"/>
  <c r="G32"/>
  <c r="F31"/>
  <c r="E32"/>
  <c r="F32" s="1"/>
  <c r="E31"/>
  <c r="E30"/>
  <c r="F30" s="1"/>
  <c r="E29"/>
  <c r="F29" s="1"/>
  <c r="E28"/>
  <c r="F28" s="1"/>
  <c r="E5"/>
  <c r="F5" s="1"/>
  <c r="E6"/>
  <c r="F6" s="1"/>
  <c r="E8"/>
  <c r="F8" s="1"/>
  <c r="E10"/>
  <c r="F10" s="1"/>
  <c r="E12"/>
  <c r="F12" s="1"/>
  <c r="E14"/>
  <c r="F14" s="1"/>
  <c r="E17"/>
  <c r="F17" s="1"/>
  <c r="E4"/>
  <c r="F4" s="1"/>
  <c r="D32"/>
  <c r="D31"/>
  <c r="D30"/>
  <c r="D5"/>
  <c r="D6"/>
  <c r="D8"/>
  <c r="D10"/>
  <c r="D12"/>
  <c r="D14"/>
  <c r="D17"/>
  <c r="D28"/>
  <c r="D29"/>
  <c r="D4"/>
  <c r="B32"/>
  <c r="B31"/>
  <c r="B30"/>
  <c r="I30"/>
  <c r="B29"/>
  <c r="B28"/>
  <c r="B17"/>
  <c r="B14"/>
  <c r="B12"/>
  <c r="B10"/>
  <c r="B8"/>
  <c r="B6"/>
  <c r="B5"/>
  <c r="B4"/>
  <c r="L4"/>
  <c r="J4"/>
  <c r="I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5"/>
  <c r="I35"/>
  <c r="I34"/>
  <c r="I33"/>
  <c r="I28"/>
  <c r="I31"/>
  <c r="I32"/>
  <c r="I23"/>
  <c r="I29"/>
  <c r="I27"/>
  <c r="I22"/>
  <c r="I24"/>
  <c r="I25"/>
  <c r="I26"/>
  <c r="I6"/>
  <c r="I7"/>
  <c r="I8"/>
  <c r="I9"/>
  <c r="I10"/>
  <c r="I11"/>
  <c r="I12"/>
  <c r="I13"/>
  <c r="I14"/>
  <c r="I15"/>
  <c r="I16"/>
  <c r="I17"/>
  <c r="I18"/>
  <c r="I19"/>
  <c r="I20"/>
  <c r="I21"/>
  <c r="I5"/>
  <c r="H4" l="1"/>
  <c r="H29"/>
  <c r="H17"/>
  <c r="H12"/>
  <c r="H8"/>
  <c r="H5"/>
  <c r="H28"/>
  <c r="H14"/>
  <c r="H10"/>
  <c r="H6"/>
  <c r="G4"/>
  <c r="G29"/>
  <c r="G17"/>
  <c r="G12"/>
  <c r="G8"/>
  <c r="G5"/>
  <c r="G28"/>
  <c r="G14"/>
  <c r="G10"/>
  <c r="G6"/>
</calcChain>
</file>

<file path=xl/sharedStrings.xml><?xml version="1.0" encoding="utf-8"?>
<sst xmlns="http://schemas.openxmlformats.org/spreadsheetml/2006/main" count="30" uniqueCount="29">
  <si>
    <t>comparaison Dentelles</t>
  </si>
  <si>
    <t>diamètre (cm)</t>
  </si>
  <si>
    <t>14*24</t>
  </si>
  <si>
    <t>20*30</t>
  </si>
  <si>
    <t>25*35</t>
  </si>
  <si>
    <t>30*40</t>
  </si>
  <si>
    <t>35*45</t>
  </si>
  <si>
    <t>40*50</t>
  </si>
  <si>
    <t>oval 16*23</t>
  </si>
  <si>
    <t>oval 18*25</t>
  </si>
  <si>
    <t>22*32</t>
  </si>
  <si>
    <t xml:space="preserve">conditionnement  </t>
  </si>
  <si>
    <t xml:space="preserve">conditionnement </t>
  </si>
  <si>
    <t>PU</t>
  </si>
  <si>
    <t xml:space="preserve">qté / paquet =   </t>
  </si>
  <si>
    <t xml:space="preserve">PU </t>
  </si>
  <si>
    <t>Prix paquet</t>
  </si>
  <si>
    <t>Prix carton</t>
  </si>
  <si>
    <t xml:space="preserve">paquets / carton =   </t>
  </si>
  <si>
    <t xml:space="preserve">Prix paquet </t>
  </si>
  <si>
    <t xml:space="preserve">qté / carton =   </t>
  </si>
  <si>
    <t>PU après remise (43%)</t>
  </si>
  <si>
    <t>PU après remise (49%)</t>
  </si>
  <si>
    <t xml:space="preserve">remise sabert 1:   </t>
  </si>
  <si>
    <t xml:space="preserve">remise sabert 2:   </t>
  </si>
  <si>
    <t xml:space="preserve">remise sabert 3 :   </t>
  </si>
  <si>
    <t>PU après remise (45,5%)</t>
  </si>
  <si>
    <t>sabert</t>
  </si>
  <si>
    <t>crokus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</si>
</sst>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I3" sqref="I3"/>
    </sheetView>
  </sheetViews>
  <sheetFormatPr baseColWidth="10" defaultRowHeight="15"/>
  <cols>
    <col min="1" max="1" width="17.140625" style="1" customWidth="1"/>
    <col min="2" max="2" width="19.140625" style="1" customWidth="1"/>
    <col min="3" max="3" width="16" style="1" customWidth="1"/>
    <col min="4" max="4" width="12.42578125" style="1" customWidth="1"/>
    <col min="5" max="5" width="11.42578125" style="1"/>
    <col min="6" max="7" width="21.28515625" style="1" customWidth="1"/>
    <col min="8" max="8" width="23.28515625" style="1" customWidth="1"/>
    <col min="9" max="9" width="21.140625" style="1" customWidth="1"/>
    <col min="10" max="10" width="19.7109375" style="1" customWidth="1"/>
    <col min="11" max="11" width="14.5703125" style="1" customWidth="1"/>
    <col min="12" max="12" width="11.42578125" style="1"/>
  </cols>
  <sheetData>
    <row r="1" spans="1:12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>
      <c r="A2" s="8" t="s">
        <v>27</v>
      </c>
      <c r="B2" s="8"/>
      <c r="C2" s="8"/>
      <c r="D2" s="8"/>
      <c r="E2" s="8"/>
      <c r="F2" s="8"/>
      <c r="G2" s="8"/>
      <c r="H2" s="8"/>
      <c r="I2" s="9" t="s">
        <v>28</v>
      </c>
      <c r="J2" s="9"/>
      <c r="K2" s="9"/>
      <c r="L2" s="9"/>
    </row>
    <row r="3" spans="1:12">
      <c r="A3" s="6" t="s">
        <v>1</v>
      </c>
      <c r="B3" s="6" t="s">
        <v>11</v>
      </c>
      <c r="C3" s="6" t="s">
        <v>17</v>
      </c>
      <c r="D3" s="6" t="s">
        <v>19</v>
      </c>
      <c r="E3" s="6" t="s">
        <v>13</v>
      </c>
      <c r="F3" s="6" t="s">
        <v>21</v>
      </c>
      <c r="G3" s="6" t="s">
        <v>22</v>
      </c>
      <c r="H3" s="6" t="s">
        <v>26</v>
      </c>
      <c r="I3" s="6" t="s">
        <v>12</v>
      </c>
      <c r="J3" s="6" t="s">
        <v>17</v>
      </c>
      <c r="K3" s="6" t="s">
        <v>16</v>
      </c>
      <c r="L3" s="6" t="s">
        <v>15</v>
      </c>
    </row>
    <row r="4" spans="1:12">
      <c r="A4" s="6">
        <v>10</v>
      </c>
      <c r="B4" s="6" t="str">
        <f>"8*250"</f>
        <v>8*250</v>
      </c>
      <c r="C4" s="6">
        <v>15.93</v>
      </c>
      <c r="D4" s="6">
        <f>C4/qté_c</f>
        <v>1.99125</v>
      </c>
      <c r="E4" s="6">
        <f>C4/qté1</f>
        <v>7.9649999999999999E-3</v>
      </c>
      <c r="F4" s="6">
        <f>E4*remise</f>
        <v>4.5400499999999995E-3</v>
      </c>
      <c r="G4" s="6">
        <f>E4*remise_2</f>
        <v>4.0621499999999996E-3</v>
      </c>
      <c r="H4" s="6">
        <f>E4*remise_3</f>
        <v>4.4205750000000004E-3</v>
      </c>
      <c r="I4" s="6" t="str">
        <f>"8*250"</f>
        <v>8*250</v>
      </c>
      <c r="J4" s="6">
        <f t="shared" ref="J4:J35" si="0">K4*qté_c</f>
        <v>7.76</v>
      </c>
      <c r="K4" s="6">
        <v>0.97</v>
      </c>
      <c r="L4" s="6">
        <f t="shared" ref="L4:L35" si="1">K4/qté</f>
        <v>3.8799999999999998E-3</v>
      </c>
    </row>
    <row r="5" spans="1:12">
      <c r="A5" s="6">
        <v>12</v>
      </c>
      <c r="B5" s="6" t="str">
        <f>"8*250"</f>
        <v>8*250</v>
      </c>
      <c r="C5" s="6">
        <v>17.04</v>
      </c>
      <c r="D5" s="6">
        <f>C5/qté_c</f>
        <v>2.13</v>
      </c>
      <c r="E5" s="6">
        <f>C5/qté1</f>
        <v>8.5199999999999998E-3</v>
      </c>
      <c r="F5" s="6">
        <f>E5*remise</f>
        <v>4.8563999999999994E-3</v>
      </c>
      <c r="G5" s="6">
        <f>E5*remise_2</f>
        <v>4.3451999999999996E-3</v>
      </c>
      <c r="H5" s="6">
        <f>E5*remise_3</f>
        <v>4.7286000000000003E-3</v>
      </c>
      <c r="I5" s="6" t="str">
        <f>"8*250"</f>
        <v>8*250</v>
      </c>
      <c r="J5" s="6">
        <f t="shared" si="0"/>
        <v>8.48</v>
      </c>
      <c r="K5" s="6">
        <v>1.06</v>
      </c>
      <c r="L5" s="6">
        <f t="shared" si="1"/>
        <v>4.2399999999999998E-3</v>
      </c>
    </row>
    <row r="6" spans="1:12">
      <c r="A6" s="6">
        <v>14</v>
      </c>
      <c r="B6" s="6" t="str">
        <f>"8*250"</f>
        <v>8*250</v>
      </c>
      <c r="C6" s="6">
        <v>19.53</v>
      </c>
      <c r="D6" s="6">
        <f>C6/qté_c</f>
        <v>2.4412500000000001</v>
      </c>
      <c r="E6" s="6">
        <f>C6/qté1</f>
        <v>9.7650000000000011E-3</v>
      </c>
      <c r="F6" s="6">
        <f>E6*remise</f>
        <v>5.5660500000000003E-3</v>
      </c>
      <c r="G6" s="6">
        <f>E6*remise_2</f>
        <v>4.9801500000000009E-3</v>
      </c>
      <c r="H6" s="6">
        <f>E6*remise_3</f>
        <v>5.4195750000000011E-3</v>
      </c>
      <c r="I6" s="6" t="str">
        <f t="shared" ref="I6:I21" si="2">"8*250"</f>
        <v>8*250</v>
      </c>
      <c r="J6" s="6">
        <f t="shared" si="0"/>
        <v>10.24</v>
      </c>
      <c r="K6" s="6">
        <v>1.28</v>
      </c>
      <c r="L6" s="6">
        <f t="shared" si="1"/>
        <v>5.1200000000000004E-3</v>
      </c>
    </row>
    <row r="7" spans="1:12">
      <c r="A7" s="6">
        <v>15</v>
      </c>
      <c r="B7" s="6"/>
      <c r="C7" s="6"/>
      <c r="D7" s="6"/>
      <c r="E7" s="6"/>
      <c r="F7" s="6"/>
      <c r="G7" s="6"/>
      <c r="H7" s="6"/>
      <c r="I7" s="6" t="str">
        <f t="shared" si="2"/>
        <v>8*250</v>
      </c>
      <c r="J7" s="6">
        <f t="shared" si="0"/>
        <v>11.44</v>
      </c>
      <c r="K7" s="6">
        <v>1.43</v>
      </c>
      <c r="L7" s="6">
        <f t="shared" si="1"/>
        <v>5.7199999999999994E-3</v>
      </c>
    </row>
    <row r="8" spans="1:12">
      <c r="A8" s="6">
        <v>16</v>
      </c>
      <c r="B8" s="6" t="str">
        <f>"8*250"</f>
        <v>8*250</v>
      </c>
      <c r="C8" s="6">
        <v>22.78</v>
      </c>
      <c r="D8" s="6">
        <f>C8/qté_c</f>
        <v>2.8475000000000001</v>
      </c>
      <c r="E8" s="6">
        <f>C8/qté1</f>
        <v>1.1390000000000001E-2</v>
      </c>
      <c r="F8" s="6">
        <f>E8*remise</f>
        <v>6.4923000000000003E-3</v>
      </c>
      <c r="G8" s="6">
        <f>E8*remise_2</f>
        <v>5.8089000000000005E-3</v>
      </c>
      <c r="H8" s="6">
        <f>E8*remise_3</f>
        <v>6.321450000000001E-3</v>
      </c>
      <c r="I8" s="6" t="str">
        <f t="shared" si="2"/>
        <v>8*250</v>
      </c>
      <c r="J8" s="6">
        <f t="shared" si="0"/>
        <v>12.48</v>
      </c>
      <c r="K8" s="6">
        <v>1.56</v>
      </c>
      <c r="L8" s="6">
        <f t="shared" si="1"/>
        <v>6.2399999999999999E-3</v>
      </c>
    </row>
    <row r="9" spans="1:12">
      <c r="A9" s="6">
        <v>17</v>
      </c>
      <c r="B9" s="6"/>
      <c r="C9" s="6"/>
      <c r="D9" s="6"/>
      <c r="E9" s="6"/>
      <c r="F9" s="6"/>
      <c r="G9" s="6"/>
      <c r="H9" s="6"/>
      <c r="I9" s="6" t="str">
        <f t="shared" si="2"/>
        <v>8*250</v>
      </c>
      <c r="J9" s="6">
        <f t="shared" si="0"/>
        <v>13.12</v>
      </c>
      <c r="K9" s="6">
        <v>1.64</v>
      </c>
      <c r="L9" s="6">
        <f t="shared" si="1"/>
        <v>6.5599999999999999E-3</v>
      </c>
    </row>
    <row r="10" spans="1:12">
      <c r="A10" s="6">
        <v>18</v>
      </c>
      <c r="B10" s="6" t="str">
        <f>"8*250"</f>
        <v>8*250</v>
      </c>
      <c r="C10" s="6">
        <v>26.02</v>
      </c>
      <c r="D10" s="6">
        <f>C10/qté_c</f>
        <v>3.2524999999999999</v>
      </c>
      <c r="E10" s="6">
        <f>C10/qté1</f>
        <v>1.3009999999999999E-2</v>
      </c>
      <c r="F10" s="6">
        <f>E10*remise</f>
        <v>7.415699999999999E-3</v>
      </c>
      <c r="G10" s="6">
        <f>E10*remise_2</f>
        <v>6.6350999999999997E-3</v>
      </c>
      <c r="H10" s="6">
        <f>E10*remise_3</f>
        <v>7.2205500000000001E-3</v>
      </c>
      <c r="I10" s="6" t="str">
        <f t="shared" si="2"/>
        <v>8*250</v>
      </c>
      <c r="J10" s="6">
        <f t="shared" si="0"/>
        <v>14.4</v>
      </c>
      <c r="K10" s="6">
        <v>1.8</v>
      </c>
      <c r="L10" s="6">
        <f t="shared" si="1"/>
        <v>7.1999999999999998E-3</v>
      </c>
    </row>
    <row r="11" spans="1:12">
      <c r="A11" s="6">
        <v>19</v>
      </c>
      <c r="B11" s="6"/>
      <c r="C11" s="6"/>
      <c r="D11" s="6"/>
      <c r="E11" s="6"/>
      <c r="F11" s="6"/>
      <c r="G11" s="6"/>
      <c r="H11" s="6"/>
      <c r="I11" s="6" t="str">
        <f t="shared" si="2"/>
        <v>8*250</v>
      </c>
      <c r="J11" s="6">
        <f t="shared" si="0"/>
        <v>15.52</v>
      </c>
      <c r="K11" s="6">
        <v>1.94</v>
      </c>
      <c r="L11" s="6">
        <f t="shared" si="1"/>
        <v>7.7599999999999995E-3</v>
      </c>
    </row>
    <row r="12" spans="1:12">
      <c r="A12" s="6">
        <v>20</v>
      </c>
      <c r="B12" s="6" t="str">
        <f>"8*250"</f>
        <v>8*250</v>
      </c>
      <c r="C12" s="6">
        <v>30.1</v>
      </c>
      <c r="D12" s="6">
        <f>C12/qté_c</f>
        <v>3.7625000000000002</v>
      </c>
      <c r="E12" s="6">
        <f>C12/qté1</f>
        <v>1.5050000000000001E-2</v>
      </c>
      <c r="F12" s="6">
        <f>E12*remise</f>
        <v>8.5784999999999993E-3</v>
      </c>
      <c r="G12" s="6">
        <f>E12*remise_2</f>
        <v>7.6755000000000009E-3</v>
      </c>
      <c r="H12" s="6">
        <f>E12*remise_3</f>
        <v>8.3527500000000008E-3</v>
      </c>
      <c r="I12" s="6" t="str">
        <f t="shared" si="2"/>
        <v>8*250</v>
      </c>
      <c r="J12" s="6">
        <f t="shared" si="0"/>
        <v>16.8</v>
      </c>
      <c r="K12" s="6">
        <v>2.1</v>
      </c>
      <c r="L12" s="6">
        <f t="shared" si="1"/>
        <v>8.4000000000000012E-3</v>
      </c>
    </row>
    <row r="13" spans="1:12">
      <c r="A13" s="6">
        <v>21</v>
      </c>
      <c r="B13" s="6"/>
      <c r="C13" s="6"/>
      <c r="D13" s="6"/>
      <c r="E13" s="6"/>
      <c r="F13" s="6"/>
      <c r="G13" s="6"/>
      <c r="H13" s="6"/>
      <c r="I13" s="6" t="str">
        <f t="shared" si="2"/>
        <v>8*250</v>
      </c>
      <c r="J13" s="6">
        <f t="shared" si="0"/>
        <v>18.079999999999998</v>
      </c>
      <c r="K13" s="6">
        <v>2.2599999999999998</v>
      </c>
      <c r="L13" s="6">
        <f t="shared" si="1"/>
        <v>9.0399999999999994E-3</v>
      </c>
    </row>
    <row r="14" spans="1:12">
      <c r="A14" s="6">
        <v>22</v>
      </c>
      <c r="B14" s="6" t="str">
        <f>"8*250"</f>
        <v>8*250</v>
      </c>
      <c r="C14" s="6">
        <v>34.08</v>
      </c>
      <c r="D14" s="6">
        <f>C14/qté_c</f>
        <v>4.26</v>
      </c>
      <c r="E14" s="6">
        <f>C14/qté1</f>
        <v>1.704E-2</v>
      </c>
      <c r="F14" s="6">
        <f>E14*remise</f>
        <v>9.7127999999999989E-3</v>
      </c>
      <c r="G14" s="6">
        <f>E14*remise_2</f>
        <v>8.6903999999999992E-3</v>
      </c>
      <c r="H14" s="6">
        <f>E14*remise_3</f>
        <v>9.4572000000000007E-3</v>
      </c>
      <c r="I14" s="6" t="str">
        <f t="shared" si="2"/>
        <v>8*250</v>
      </c>
      <c r="J14" s="6">
        <f t="shared" si="0"/>
        <v>19.2</v>
      </c>
      <c r="K14" s="6">
        <v>2.4</v>
      </c>
      <c r="L14" s="6">
        <f t="shared" si="1"/>
        <v>9.5999999999999992E-3</v>
      </c>
    </row>
    <row r="15" spans="1:12">
      <c r="A15" s="6">
        <v>23</v>
      </c>
      <c r="B15" s="6"/>
      <c r="C15" s="6"/>
      <c r="D15" s="6"/>
      <c r="E15" s="6"/>
      <c r="F15" s="6"/>
      <c r="G15" s="6"/>
      <c r="H15" s="6"/>
      <c r="I15" s="6" t="str">
        <f t="shared" si="2"/>
        <v>8*250</v>
      </c>
      <c r="J15" s="6">
        <f t="shared" si="0"/>
        <v>20.399999999999999</v>
      </c>
      <c r="K15" s="6">
        <v>2.5499999999999998</v>
      </c>
      <c r="L15" s="6">
        <f t="shared" si="1"/>
        <v>1.0199999999999999E-2</v>
      </c>
    </row>
    <row r="16" spans="1:12">
      <c r="A16" s="6">
        <v>24</v>
      </c>
      <c r="B16" s="6"/>
      <c r="C16" s="6"/>
      <c r="D16" s="6"/>
      <c r="E16" s="6"/>
      <c r="F16" s="6"/>
      <c r="G16" s="6"/>
      <c r="H16" s="6"/>
      <c r="I16" s="6" t="str">
        <f t="shared" si="2"/>
        <v>8*250</v>
      </c>
      <c r="J16" s="6">
        <f t="shared" si="0"/>
        <v>21.6</v>
      </c>
      <c r="K16" s="6">
        <v>2.7</v>
      </c>
      <c r="L16" s="6">
        <f t="shared" si="1"/>
        <v>1.0800000000000001E-2</v>
      </c>
    </row>
    <row r="17" spans="1:12">
      <c r="A17" s="6">
        <v>25</v>
      </c>
      <c r="B17" s="6" t="str">
        <f>"8*250"</f>
        <v>8*250</v>
      </c>
      <c r="C17" s="6">
        <v>42.05</v>
      </c>
      <c r="D17" s="6">
        <f>C17/qté_c</f>
        <v>5.2562499999999996</v>
      </c>
      <c r="E17" s="6">
        <f>C17/qté1</f>
        <v>2.1024999999999999E-2</v>
      </c>
      <c r="F17" s="6">
        <f>E17*remise</f>
        <v>1.1984249999999998E-2</v>
      </c>
      <c r="G17" s="6">
        <f>E17*remise_2</f>
        <v>1.072275E-2</v>
      </c>
      <c r="H17" s="6">
        <f>E17*remise_3</f>
        <v>1.1668875E-2</v>
      </c>
      <c r="I17" s="6" t="str">
        <f t="shared" si="2"/>
        <v>8*250</v>
      </c>
      <c r="J17" s="6">
        <f t="shared" si="0"/>
        <v>22.88</v>
      </c>
      <c r="K17" s="6">
        <v>2.86</v>
      </c>
      <c r="L17" s="6">
        <f t="shared" si="1"/>
        <v>1.1439999999999999E-2</v>
      </c>
    </row>
    <row r="18" spans="1:12">
      <c r="A18" s="6">
        <v>26</v>
      </c>
      <c r="B18" s="6"/>
      <c r="C18" s="6"/>
      <c r="D18" s="6"/>
      <c r="E18" s="6"/>
      <c r="F18" s="6"/>
      <c r="G18" s="6"/>
      <c r="H18" s="6"/>
      <c r="I18" s="6" t="str">
        <f t="shared" si="2"/>
        <v>8*250</v>
      </c>
      <c r="J18" s="6">
        <f t="shared" si="0"/>
        <v>24</v>
      </c>
      <c r="K18" s="6">
        <v>3</v>
      </c>
      <c r="L18" s="6">
        <f t="shared" si="1"/>
        <v>1.2E-2</v>
      </c>
    </row>
    <row r="19" spans="1:12">
      <c r="A19" s="6">
        <v>27</v>
      </c>
      <c r="B19" s="6"/>
      <c r="C19" s="6"/>
      <c r="D19" s="6"/>
      <c r="E19" s="6"/>
      <c r="F19" s="6"/>
      <c r="G19" s="6"/>
      <c r="H19" s="6"/>
      <c r="I19" s="6" t="str">
        <f t="shared" si="2"/>
        <v>8*250</v>
      </c>
      <c r="J19" s="6">
        <f t="shared" si="0"/>
        <v>25.84</v>
      </c>
      <c r="K19" s="6">
        <v>3.23</v>
      </c>
      <c r="L19" s="6">
        <f t="shared" si="1"/>
        <v>1.2919999999999999E-2</v>
      </c>
    </row>
    <row r="20" spans="1:12">
      <c r="A20" s="6">
        <v>28</v>
      </c>
      <c r="B20" s="6"/>
      <c r="C20" s="6"/>
      <c r="D20" s="6"/>
      <c r="E20" s="6"/>
      <c r="F20" s="6"/>
      <c r="G20" s="6"/>
      <c r="H20" s="6"/>
      <c r="I20" s="6" t="str">
        <f t="shared" si="2"/>
        <v>8*250</v>
      </c>
      <c r="J20" s="6">
        <f t="shared" si="0"/>
        <v>27.44</v>
      </c>
      <c r="K20" s="6">
        <v>3.43</v>
      </c>
      <c r="L20" s="6">
        <f t="shared" si="1"/>
        <v>1.3720000000000001E-2</v>
      </c>
    </row>
    <row r="21" spans="1:12">
      <c r="A21" s="6">
        <v>29</v>
      </c>
      <c r="B21" s="6"/>
      <c r="C21" s="6"/>
      <c r="D21" s="6"/>
      <c r="E21" s="6"/>
      <c r="F21" s="6"/>
      <c r="G21" s="6"/>
      <c r="H21" s="6"/>
      <c r="I21" s="6" t="str">
        <f t="shared" si="2"/>
        <v>8*250</v>
      </c>
      <c r="J21" s="6">
        <f t="shared" si="0"/>
        <v>29.36</v>
      </c>
      <c r="K21" s="6">
        <v>3.67</v>
      </c>
      <c r="L21" s="6">
        <f t="shared" si="1"/>
        <v>1.468E-2</v>
      </c>
    </row>
    <row r="22" spans="1:12">
      <c r="A22" s="6">
        <v>30</v>
      </c>
      <c r="B22" s="6"/>
      <c r="C22" s="6"/>
      <c r="D22" s="6"/>
      <c r="E22" s="6"/>
      <c r="F22" s="6"/>
      <c r="G22" s="6"/>
      <c r="H22" s="6"/>
      <c r="I22" s="6" t="str">
        <f>"8*250"</f>
        <v>8*250</v>
      </c>
      <c r="J22" s="6">
        <f t="shared" si="0"/>
        <v>32.4</v>
      </c>
      <c r="K22" s="6">
        <v>4.05</v>
      </c>
      <c r="L22" s="6">
        <f t="shared" si="1"/>
        <v>1.6199999999999999E-2</v>
      </c>
    </row>
    <row r="23" spans="1:12">
      <c r="A23" s="6">
        <v>32</v>
      </c>
      <c r="B23" s="6"/>
      <c r="C23" s="6"/>
      <c r="D23" s="6"/>
      <c r="E23" s="6"/>
      <c r="F23" s="6"/>
      <c r="G23" s="6"/>
      <c r="H23" s="6"/>
      <c r="I23" s="6" t="str">
        <f>"4*250"</f>
        <v>4*250</v>
      </c>
      <c r="J23" s="6">
        <f t="shared" si="0"/>
        <v>34.880000000000003</v>
      </c>
      <c r="K23" s="6">
        <v>4.3600000000000003</v>
      </c>
      <c r="L23" s="6">
        <f t="shared" si="1"/>
        <v>1.7440000000000001E-2</v>
      </c>
    </row>
    <row r="24" spans="1:12">
      <c r="A24" s="6">
        <v>34</v>
      </c>
      <c r="B24" s="6"/>
      <c r="C24" s="6"/>
      <c r="D24" s="6"/>
      <c r="E24" s="6"/>
      <c r="F24" s="6"/>
      <c r="G24" s="6"/>
      <c r="H24" s="6"/>
      <c r="I24" s="6" t="str">
        <f t="shared" ref="I24:I26" si="3">"4*250"</f>
        <v>4*250</v>
      </c>
      <c r="J24" s="6">
        <f t="shared" si="0"/>
        <v>37.44</v>
      </c>
      <c r="K24" s="6">
        <v>4.68</v>
      </c>
      <c r="L24" s="6">
        <f t="shared" si="1"/>
        <v>1.8720000000000001E-2</v>
      </c>
    </row>
    <row r="25" spans="1:12">
      <c r="A25" s="6">
        <v>36</v>
      </c>
      <c r="B25" s="6"/>
      <c r="C25" s="6"/>
      <c r="D25" s="6"/>
      <c r="E25" s="6"/>
      <c r="F25" s="6"/>
      <c r="G25" s="6"/>
      <c r="H25" s="6"/>
      <c r="I25" s="6" t="str">
        <f t="shared" si="3"/>
        <v>4*250</v>
      </c>
      <c r="J25" s="6">
        <f t="shared" si="0"/>
        <v>48</v>
      </c>
      <c r="K25" s="6">
        <v>6</v>
      </c>
      <c r="L25" s="6">
        <f t="shared" si="1"/>
        <v>2.4E-2</v>
      </c>
    </row>
    <row r="26" spans="1:12">
      <c r="A26" s="6">
        <v>40</v>
      </c>
      <c r="B26" s="6"/>
      <c r="C26" s="6"/>
      <c r="D26" s="6"/>
      <c r="E26" s="6"/>
      <c r="F26" s="6"/>
      <c r="G26" s="6"/>
      <c r="H26" s="6"/>
      <c r="I26" s="6" t="str">
        <f t="shared" si="3"/>
        <v>4*250</v>
      </c>
      <c r="J26" s="6">
        <f t="shared" si="0"/>
        <v>55.76</v>
      </c>
      <c r="K26" s="6">
        <v>6.97</v>
      </c>
      <c r="L26" s="6">
        <f t="shared" si="1"/>
        <v>2.7879999999999999E-2</v>
      </c>
    </row>
    <row r="27" spans="1:12">
      <c r="A27" s="6" t="s">
        <v>2</v>
      </c>
      <c r="B27" s="6"/>
      <c r="C27" s="6"/>
      <c r="D27" s="6"/>
      <c r="E27" s="6"/>
      <c r="F27" s="6"/>
      <c r="G27" s="6"/>
      <c r="H27" s="6"/>
      <c r="I27" s="6" t="str">
        <f>"8*250"</f>
        <v>8*250</v>
      </c>
      <c r="J27" s="6">
        <f t="shared" si="0"/>
        <v>21.6</v>
      </c>
      <c r="K27" s="6">
        <v>2.7</v>
      </c>
      <c r="L27" s="6">
        <f t="shared" si="1"/>
        <v>1.0800000000000001E-2</v>
      </c>
    </row>
    <row r="28" spans="1:12">
      <c r="A28" s="6" t="s">
        <v>3</v>
      </c>
      <c r="B28" s="6" t="str">
        <f>"8*250"</f>
        <v>8*250</v>
      </c>
      <c r="C28" s="6">
        <v>45.46</v>
      </c>
      <c r="D28" s="6">
        <f>C28/qté_c</f>
        <v>5.6825000000000001</v>
      </c>
      <c r="E28" s="6">
        <f>C28/qté1</f>
        <v>2.273E-2</v>
      </c>
      <c r="F28" s="6">
        <f>E28*remise</f>
        <v>1.2956099999999998E-2</v>
      </c>
      <c r="G28" s="6">
        <f>E28*remise_2</f>
        <v>1.15923E-2</v>
      </c>
      <c r="H28" s="6">
        <f>E28*remise_3</f>
        <v>1.2615150000000002E-2</v>
      </c>
      <c r="I28" s="6" t="str">
        <f>"8*250"</f>
        <v>8*250</v>
      </c>
      <c r="J28" s="6">
        <f t="shared" si="0"/>
        <v>25.28</v>
      </c>
      <c r="K28" s="6">
        <v>3.16</v>
      </c>
      <c r="L28" s="6">
        <f t="shared" si="1"/>
        <v>1.264E-2</v>
      </c>
    </row>
    <row r="29" spans="1:12">
      <c r="A29" s="6" t="s">
        <v>4</v>
      </c>
      <c r="B29" s="6" t="str">
        <f>"8*250"</f>
        <v>8*250</v>
      </c>
      <c r="C29" s="6">
        <v>71.489999999999995</v>
      </c>
      <c r="D29" s="6">
        <f>C29/qté_c</f>
        <v>8.9362499999999994</v>
      </c>
      <c r="E29" s="6">
        <f>C29/qté1</f>
        <v>3.5744999999999999E-2</v>
      </c>
      <c r="F29" s="6">
        <f>E29*remise</f>
        <v>2.0374649999999998E-2</v>
      </c>
      <c r="G29" s="6">
        <f>E29*remise_2</f>
        <v>1.8229949999999998E-2</v>
      </c>
      <c r="H29" s="6">
        <f>E29*remise_3</f>
        <v>1.9838475000000001E-2</v>
      </c>
      <c r="I29" s="6" t="str">
        <f t="shared" ref="I29" si="4">"8*250"</f>
        <v>8*250</v>
      </c>
      <c r="J29" s="6">
        <f t="shared" si="0"/>
        <v>40.24</v>
      </c>
      <c r="K29" s="6">
        <v>5.03</v>
      </c>
      <c r="L29" s="6">
        <f t="shared" si="1"/>
        <v>2.0120000000000002E-2</v>
      </c>
    </row>
    <row r="30" spans="1:12">
      <c r="A30" s="6" t="s">
        <v>5</v>
      </c>
      <c r="B30" s="6" t="str">
        <f>"4*250"</f>
        <v>4*250</v>
      </c>
      <c r="C30" s="6">
        <v>46.3</v>
      </c>
      <c r="D30" s="6">
        <f>C30/4</f>
        <v>11.574999999999999</v>
      </c>
      <c r="E30" s="6">
        <f>C30/1000</f>
        <v>4.6299999999999994E-2</v>
      </c>
      <c r="F30" s="6">
        <f>E30*remise</f>
        <v>2.6390999999999994E-2</v>
      </c>
      <c r="G30" s="6">
        <f>E30*remise_2</f>
        <v>2.3612999999999999E-2</v>
      </c>
      <c r="H30" s="6">
        <f>E30*remise_3</f>
        <v>2.5696500000000001E-2</v>
      </c>
      <c r="I30" s="6" t="str">
        <f>"4*250"</f>
        <v>4*250</v>
      </c>
      <c r="J30" s="6">
        <f t="shared" si="0"/>
        <v>45.68</v>
      </c>
      <c r="K30" s="6">
        <v>5.71</v>
      </c>
      <c r="L30" s="6">
        <f t="shared" si="1"/>
        <v>2.2839999999999999E-2</v>
      </c>
    </row>
    <row r="31" spans="1:12">
      <c r="A31" s="6" t="s">
        <v>6</v>
      </c>
      <c r="B31" s="6" t="str">
        <f>"4*250"</f>
        <v>4*250</v>
      </c>
      <c r="C31" s="6">
        <v>56.44</v>
      </c>
      <c r="D31" s="6">
        <f>C31/4</f>
        <v>14.11</v>
      </c>
      <c r="E31" s="6">
        <f>C31/1000</f>
        <v>5.6439999999999997E-2</v>
      </c>
      <c r="F31" s="6">
        <f>E31*remise</f>
        <v>3.2170799999999992E-2</v>
      </c>
      <c r="G31" s="6">
        <f>E31*remise_2</f>
        <v>2.8784399999999998E-2</v>
      </c>
      <c r="H31" s="6">
        <f>E31*remise_3</f>
        <v>3.1324200000000003E-2</v>
      </c>
      <c r="I31" s="6" t="str">
        <f t="shared" ref="I31:I32" si="5">"4*250"</f>
        <v>4*250</v>
      </c>
      <c r="J31" s="6">
        <f t="shared" si="0"/>
        <v>60</v>
      </c>
      <c r="K31" s="6">
        <v>7.5</v>
      </c>
      <c r="L31" s="6">
        <f t="shared" si="1"/>
        <v>0.03</v>
      </c>
    </row>
    <row r="32" spans="1:12">
      <c r="A32" s="6" t="s">
        <v>7</v>
      </c>
      <c r="B32" s="6" t="str">
        <f>"4*250"</f>
        <v>4*250</v>
      </c>
      <c r="C32" s="6">
        <v>79.59</v>
      </c>
      <c r="D32" s="6">
        <f>C32/4</f>
        <v>19.897500000000001</v>
      </c>
      <c r="E32" s="6">
        <f>C32/1000</f>
        <v>7.9590000000000008E-2</v>
      </c>
      <c r="F32" s="6">
        <f>E32*remise</f>
        <v>4.5366299999999998E-2</v>
      </c>
      <c r="G32" s="6">
        <f>E32*remise_2</f>
        <v>4.0590900000000006E-2</v>
      </c>
      <c r="H32" s="6">
        <f>E32*remise_3</f>
        <v>4.4172450000000009E-2</v>
      </c>
      <c r="I32" s="6" t="str">
        <f t="shared" si="5"/>
        <v>4*250</v>
      </c>
      <c r="J32" s="6">
        <f t="shared" si="0"/>
        <v>68.56</v>
      </c>
      <c r="K32" s="6">
        <v>8.57</v>
      </c>
      <c r="L32" s="6">
        <f t="shared" si="1"/>
        <v>3.4279999999999998E-2</v>
      </c>
    </row>
    <row r="33" spans="1:12">
      <c r="A33" s="6" t="s">
        <v>8</v>
      </c>
      <c r="B33" s="6"/>
      <c r="C33" s="6"/>
      <c r="D33" s="6"/>
      <c r="E33" s="6"/>
      <c r="F33" s="6"/>
      <c r="G33" s="6"/>
      <c r="H33" s="6"/>
      <c r="I33" s="6" t="str">
        <f>"8*250"</f>
        <v>8*250</v>
      </c>
      <c r="J33" s="6">
        <f t="shared" si="0"/>
        <v>13.84</v>
      </c>
      <c r="K33" s="6">
        <v>1.73</v>
      </c>
      <c r="L33" s="6">
        <f t="shared" si="1"/>
        <v>6.9199999999999999E-3</v>
      </c>
    </row>
    <row r="34" spans="1:12">
      <c r="A34" s="6" t="s">
        <v>9</v>
      </c>
      <c r="B34" s="6"/>
      <c r="C34" s="6"/>
      <c r="D34" s="6"/>
      <c r="E34" s="6"/>
      <c r="F34" s="6"/>
      <c r="G34" s="6"/>
      <c r="H34" s="6"/>
      <c r="I34" s="6" t="str">
        <f>"8*250"</f>
        <v>8*250</v>
      </c>
      <c r="J34" s="6">
        <f t="shared" si="0"/>
        <v>21.6</v>
      </c>
      <c r="K34" s="6">
        <v>2.7</v>
      </c>
      <c r="L34" s="6">
        <f t="shared" si="1"/>
        <v>1.0800000000000001E-2</v>
      </c>
    </row>
    <row r="35" spans="1:12">
      <c r="A35" s="6" t="s">
        <v>10</v>
      </c>
      <c r="B35" s="6"/>
      <c r="C35" s="6"/>
      <c r="D35" s="6"/>
      <c r="E35" s="6"/>
      <c r="F35" s="6"/>
      <c r="G35" s="6"/>
      <c r="H35" s="6"/>
      <c r="I35" s="6" t="str">
        <f>"8*250"</f>
        <v>8*250</v>
      </c>
      <c r="J35" s="6">
        <f t="shared" si="0"/>
        <v>28.24</v>
      </c>
      <c r="K35" s="6">
        <v>3.53</v>
      </c>
      <c r="L35" s="6">
        <f t="shared" si="1"/>
        <v>1.4119999999999999E-2</v>
      </c>
    </row>
    <row r="38" spans="1:12">
      <c r="A38" s="2" t="s">
        <v>14</v>
      </c>
      <c r="B38" s="3">
        <v>250</v>
      </c>
      <c r="C38" s="3"/>
    </row>
    <row r="39" spans="1:12">
      <c r="A39" s="2" t="s">
        <v>18</v>
      </c>
      <c r="B39" s="3">
        <v>8</v>
      </c>
      <c r="C39" s="3"/>
    </row>
    <row r="40" spans="1:12">
      <c r="A40" s="2" t="s">
        <v>20</v>
      </c>
      <c r="B40" s="3">
        <v>2000</v>
      </c>
    </row>
    <row r="41" spans="1:12">
      <c r="A41" s="2" t="s">
        <v>23</v>
      </c>
      <c r="B41" s="4">
        <v>0.56999999999999995</v>
      </c>
    </row>
    <row r="42" spans="1:12">
      <c r="A42" s="2" t="s">
        <v>24</v>
      </c>
      <c r="B42" s="4">
        <v>0.51</v>
      </c>
    </row>
    <row r="43" spans="1:12">
      <c r="A43" s="2" t="s">
        <v>25</v>
      </c>
      <c r="B43" s="5">
        <v>0.55500000000000005</v>
      </c>
    </row>
  </sheetData>
  <mergeCells count="3">
    <mergeCell ref="A1:L1"/>
    <mergeCell ref="A2:H2"/>
    <mergeCell ref="I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Feuil1</vt:lpstr>
      <vt:lpstr>Feuil2</vt:lpstr>
      <vt:lpstr>Feuil3</vt:lpstr>
      <vt:lpstr>qté</vt:lpstr>
      <vt:lpstr>qté_c</vt:lpstr>
      <vt:lpstr>qté1</vt:lpstr>
      <vt:lpstr>remise</vt:lpstr>
      <vt:lpstr>remise_2</vt:lpstr>
      <vt:lpstr>remise_3</vt:lpstr>
      <vt:lpstr>remmise_2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2017-06-15T11:09:14Z</dcterms:created>
  <dcterms:modified xsi:type="dcterms:W3CDTF">2017-06-15T13:17:41Z</dcterms:modified>
</cp:coreProperties>
</file>